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zapis" sheetId="1" r:id="rId1"/>
    <sheet name="teams" sheetId="2" state="hidden" r:id="rId2"/>
    <sheet name="List1" sheetId="3" state="hidden" r:id="rId3"/>
  </sheets>
  <definedNames>
    <definedName name="Bacelona_WEST">teams!$I$2:$I$9</definedName>
    <definedName name="Baník_Líně_A">teams!$C$2:$C$9</definedName>
    <definedName name="Baník_Líně_C">teams!$D$2:$D$9</definedName>
    <definedName name="Barcelona_WEST">teams!$I$2:$I$9</definedName>
    <definedName name="Doli_St._Plzenec_A">teams!$D$2:$D$9</definedName>
    <definedName name="Chlumčany">teams!$E$2:$E$9</definedName>
    <definedName name="I.ČLTK">teams!$F$2:$F$9</definedName>
    <definedName name="Pohoda_Letkov_A">teams!$E$2:$E$9</definedName>
    <definedName name="Real_Tennis_Plzeň">teams!$F$2:$F$9</definedName>
    <definedName name="Sokol_Doudlevce">teams!$G$2:$G$9</definedName>
    <definedName name="Spartak_Sedlec_A">teams!$D$2:$D$9</definedName>
    <definedName name="Škoda_Sever">teams!$H$2:$H$9</definedName>
    <definedName name="Tennis_Pro_Plzeň">teams!#REF!</definedName>
    <definedName name="Tennis_Team_Plzeň">teams!$H$2:$H$9</definedName>
    <definedName name="TK_Nová_Ves">teams!$I$2:$I$9</definedName>
    <definedName name="TK_Radobyčice">teams!$J$2:$J$9</definedName>
    <definedName name="TK_Radobyčice_A">teams!$J$2:$J$9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1" i="1" l="1"/>
  <c r="T8" i="1"/>
  <c r="R8" i="1"/>
  <c r="P8" i="1"/>
  <c r="S8" i="1" s="1"/>
  <c r="O8" i="1"/>
  <c r="M8" i="1"/>
  <c r="R7" i="1"/>
  <c r="P7" i="1"/>
  <c r="O7" i="1"/>
  <c r="M7" i="1"/>
  <c r="T6" i="1"/>
  <c r="R6" i="1"/>
  <c r="P6" i="1"/>
  <c r="S6" i="1" s="1"/>
  <c r="O6" i="1"/>
  <c r="R11" i="1" s="1"/>
  <c r="M6" i="1"/>
  <c r="P11" i="1" s="1"/>
  <c r="O11" i="1" l="1"/>
  <c r="T7" i="1"/>
  <c r="L11" i="1" s="1"/>
  <c r="S7" i="1"/>
  <c r="J11" i="1" s="1"/>
  <c r="B11" i="1" l="1"/>
</calcChain>
</file>

<file path=xl/sharedStrings.xml><?xml version="1.0" encoding="utf-8"?>
<sst xmlns="http://schemas.openxmlformats.org/spreadsheetml/2006/main" count="111" uniqueCount="81">
  <si>
    <t>domácí</t>
  </si>
  <si>
    <t>hosté</t>
  </si>
  <si>
    <t>místo konání</t>
  </si>
  <si>
    <t>datum</t>
  </si>
  <si>
    <t xml:space="preserve"> jméno</t>
  </si>
  <si>
    <t>výsledky sad</t>
  </si>
  <si>
    <t>hry</t>
  </si>
  <si>
    <t>sady</t>
  </si>
  <si>
    <t>body</t>
  </si>
  <si>
    <t>2hra</t>
  </si>
  <si>
    <t>:</t>
  </si>
  <si>
    <t>4hra/hráč 1</t>
  </si>
  <si>
    <t>4hra/hráč 2</t>
  </si>
  <si>
    <t>vítěz</t>
  </si>
  <si>
    <t>poznámky</t>
  </si>
  <si>
    <t>Převod velkého tiebreku na set:</t>
  </si>
  <si>
    <t>10:0 = 6:0</t>
  </si>
  <si>
    <t>10:3-4 = 6:2</t>
  </si>
  <si>
    <t>10:7-8 = 6:4</t>
  </si>
  <si>
    <t>12:10 a více = 7:6</t>
  </si>
  <si>
    <t>10:1-2 = 6:1</t>
  </si>
  <si>
    <t>10:5-6 = 6:3</t>
  </si>
  <si>
    <t>11:9 = 7:5</t>
  </si>
  <si>
    <t>Baník_Líně_A</t>
  </si>
  <si>
    <t>Dvířka Miroslav</t>
  </si>
  <si>
    <t>Pluhař Radovan</t>
  </si>
  <si>
    <t>ZÁPIS O UTKÁNÍ - 1. LIGA</t>
  </si>
  <si>
    <t>Pohoda_Letkov_A</t>
  </si>
  <si>
    <t>Neubauer Jiří</t>
  </si>
  <si>
    <t>Šemro Karel</t>
  </si>
  <si>
    <t>Chaluš Petr</t>
  </si>
  <si>
    <t>číslo zápasu</t>
  </si>
  <si>
    <t>1..</t>
  </si>
  <si>
    <t>Vladař Jiří</t>
  </si>
  <si>
    <t>TK_Radobyčice_A</t>
  </si>
  <si>
    <t>Tennis_Team_Plzeň</t>
  </si>
  <si>
    <t>Brhlík Tomáš</t>
  </si>
  <si>
    <t>Váchal Vladislav</t>
  </si>
  <si>
    <t>Červený Libor</t>
  </si>
  <si>
    <t>Vašica Rastislav</t>
  </si>
  <si>
    <t>Sokol_Doudlevce</t>
  </si>
  <si>
    <t>Rathouský Jan</t>
  </si>
  <si>
    <t>Kozlík Michal</t>
  </si>
  <si>
    <t>Kreuzman Radek</t>
  </si>
  <si>
    <t>Sušánka Jan</t>
  </si>
  <si>
    <t>Mach Daniel</t>
  </si>
  <si>
    <t>Machová Veronika</t>
  </si>
  <si>
    <t>Vacík Zdeněk</t>
  </si>
  <si>
    <t>Neubauer František</t>
  </si>
  <si>
    <t>Kohout Miroslav</t>
  </si>
  <si>
    <t>Vladařová Edita</t>
  </si>
  <si>
    <t>Havlíček Ladislav</t>
  </si>
  <si>
    <t>Šurkala Peter</t>
  </si>
  <si>
    <t>Wirland Dušan</t>
  </si>
  <si>
    <t>Kohutová Michaela</t>
  </si>
  <si>
    <t>Volín Richard</t>
  </si>
  <si>
    <t>Lisec Jan</t>
  </si>
  <si>
    <t>Váchal Martin</t>
  </si>
  <si>
    <t>Mahrla Radek</t>
  </si>
  <si>
    <t>Hlavsa Pavel</t>
  </si>
  <si>
    <t>Špindler Jan</t>
  </si>
  <si>
    <t>Spartak_Sedlec_A</t>
  </si>
  <si>
    <t>I.ČLTK</t>
  </si>
  <si>
    <t>Barcelona_WEST</t>
  </si>
  <si>
    <t>Brich Pavel</t>
  </si>
  <si>
    <t>Kraft Milan ml.</t>
  </si>
  <si>
    <t>Kraft Daniel</t>
  </si>
  <si>
    <t>Včala Ctibor</t>
  </si>
  <si>
    <t>Hodys Ivan</t>
  </si>
  <si>
    <t>Vaigl Pavel</t>
  </si>
  <si>
    <t>Holý Martin</t>
  </si>
  <si>
    <t xml:space="preserve">Sheremetiev Evgenij </t>
  </si>
  <si>
    <t>Flesar Jan</t>
  </si>
  <si>
    <t>Fuks Martin</t>
  </si>
  <si>
    <t>Kubelka Lukáš</t>
  </si>
  <si>
    <t>Zajac Roman</t>
  </si>
  <si>
    <t>Grus Matěj</t>
  </si>
  <si>
    <t>Jirák David</t>
  </si>
  <si>
    <t>Moller Pavel</t>
  </si>
  <si>
    <t>Davis Cup 2024 | Plzeň - město</t>
  </si>
  <si>
    <t>Hryshyn Olexii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</si>
</sst>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24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.5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FFFFFF"/>
        <bgColor rgb="FFFFFFCC"/>
      </patternFill>
    </fill>
    <fill>
      <patternFill patternType="solid">
        <fgColor rgb="FFD7E4BD"/>
        <bgColor rgb="FFC3D69B"/>
      </patternFill>
    </fill>
    <fill>
      <patternFill patternType="solid">
        <fgColor theme="0"/>
        <bgColor rgb="FFD7E4BD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808080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5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5" borderId="3" xfId="0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12" xfId="0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Normal="100" workbookViewId="0">
      <selection activeCell="B22" sqref="B22"/>
    </sheetView>
  </sheetViews>
  <sheetFormatPr defaultRowHeight="15" x14ac:dyDescent="0.25"/>
  <cols>
    <col min="1" max="1" width="10.7109375" style="1" customWidth="1"/>
    <col min="2" max="3" width="30.7109375" style="1" customWidth="1"/>
    <col min="4" max="4" width="3.7109375" style="1" customWidth="1"/>
    <col min="5" max="5" width="1.140625" style="2" customWidth="1"/>
    <col min="6" max="7" width="3.7109375" style="1" customWidth="1"/>
    <col min="8" max="8" width="1.140625" style="2" customWidth="1"/>
    <col min="9" max="10" width="3.7109375" style="1" customWidth="1"/>
    <col min="11" max="11" width="1.140625" style="2" customWidth="1"/>
    <col min="12" max="12" width="3.7109375" style="1" customWidth="1"/>
    <col min="13" max="13" width="4.7109375" style="1" customWidth="1"/>
    <col min="14" max="14" width="1.140625" style="2" customWidth="1"/>
    <col min="15" max="16" width="4.7109375" style="1" customWidth="1"/>
    <col min="17" max="17" width="1.140625" style="1" customWidth="1"/>
    <col min="18" max="18" width="4.7109375" style="1" customWidth="1"/>
    <col min="19" max="20" width="3.7109375" style="1" customWidth="1"/>
    <col min="21" max="1025" width="9.140625" style="1" customWidth="1"/>
  </cols>
  <sheetData>
    <row r="1" spans="1:22" ht="60" customHeight="1" x14ac:dyDescent="0.25">
      <c r="A1" s="40" t="s">
        <v>79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2" ht="30" customHeight="1" x14ac:dyDescent="0.25">
      <c r="A2" s="41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2" ht="20.100000000000001" customHeight="1" x14ac:dyDescent="0.25">
      <c r="A3" s="31" t="s">
        <v>31</v>
      </c>
      <c r="B3" s="3" t="s">
        <v>0</v>
      </c>
      <c r="C3" s="26" t="s">
        <v>1</v>
      </c>
      <c r="D3" s="38" t="s">
        <v>2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9" t="s">
        <v>3</v>
      </c>
      <c r="Q3" s="39"/>
      <c r="R3" s="39"/>
      <c r="S3" s="39"/>
      <c r="T3" s="39"/>
    </row>
    <row r="4" spans="1:22" ht="30" customHeight="1" x14ac:dyDescent="0.25">
      <c r="A4" s="33" t="s">
        <v>32</v>
      </c>
      <c r="B4" s="4"/>
      <c r="C4" s="29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3"/>
      <c r="Q4" s="43"/>
      <c r="R4" s="43"/>
      <c r="S4" s="43"/>
      <c r="T4" s="43"/>
    </row>
    <row r="5" spans="1:22" ht="20.100000000000001" customHeight="1" x14ac:dyDescent="0.25">
      <c r="A5" s="28"/>
      <c r="B5" s="5" t="s">
        <v>4</v>
      </c>
      <c r="C5" s="6" t="s">
        <v>4</v>
      </c>
      <c r="D5" s="38" t="s">
        <v>5</v>
      </c>
      <c r="E5" s="38"/>
      <c r="F5" s="38"/>
      <c r="G5" s="38"/>
      <c r="H5" s="38"/>
      <c r="I5" s="38"/>
      <c r="J5" s="38"/>
      <c r="K5" s="38"/>
      <c r="L5" s="38"/>
      <c r="M5" s="38" t="s">
        <v>6</v>
      </c>
      <c r="N5" s="38"/>
      <c r="O5" s="38"/>
      <c r="P5" s="38" t="s">
        <v>7</v>
      </c>
      <c r="Q5" s="38"/>
      <c r="R5" s="38"/>
      <c r="S5" s="39" t="s">
        <v>8</v>
      </c>
      <c r="T5" s="39"/>
    </row>
    <row r="6" spans="1:22" ht="20.100000000000001" customHeight="1" x14ac:dyDescent="0.25">
      <c r="A6" s="7" t="s">
        <v>9</v>
      </c>
      <c r="B6" s="8"/>
      <c r="C6" s="8"/>
      <c r="D6" s="9"/>
      <c r="E6" s="10" t="s">
        <v>10</v>
      </c>
      <c r="F6" s="11"/>
      <c r="G6" s="12"/>
      <c r="H6" s="10" t="s">
        <v>10</v>
      </c>
      <c r="I6" s="11"/>
      <c r="J6" s="12"/>
      <c r="K6" s="10" t="s">
        <v>10</v>
      </c>
      <c r="L6" s="11"/>
      <c r="M6" s="12">
        <f>SUM(D6,G6,J6)</f>
        <v>0</v>
      </c>
      <c r="N6" s="10" t="s">
        <v>10</v>
      </c>
      <c r="O6" s="11">
        <f>SUM(F6,I6,L6)</f>
        <v>0</v>
      </c>
      <c r="P6" s="12">
        <f>SUM(IF(D6&gt;F6,1,0),IF(G6&gt;I6,1,0),IF(J6&gt;L6,1,0))</f>
        <v>0</v>
      </c>
      <c r="Q6" s="10" t="s">
        <v>10</v>
      </c>
      <c r="R6" s="11">
        <f>SUM(IF(D6&lt;F6,1,0),IF(G6&lt;I6,1,0),IF(J6&lt;L6,1,0))</f>
        <v>0</v>
      </c>
      <c r="S6" s="27">
        <f>IF(P6&gt;R6,1,0)</f>
        <v>0</v>
      </c>
      <c r="T6" s="13">
        <f>IF(P6&lt;R6,1,0)</f>
        <v>0</v>
      </c>
      <c r="V6" s="32"/>
    </row>
    <row r="7" spans="1:22" ht="20.100000000000001" customHeight="1" x14ac:dyDescent="0.25">
      <c r="A7" s="7" t="s">
        <v>9</v>
      </c>
      <c r="B7" s="8"/>
      <c r="C7" s="8"/>
      <c r="D7" s="9"/>
      <c r="E7" s="10" t="s">
        <v>10</v>
      </c>
      <c r="F7" s="11"/>
      <c r="G7" s="12"/>
      <c r="H7" s="10" t="s">
        <v>10</v>
      </c>
      <c r="I7" s="11"/>
      <c r="J7" s="12"/>
      <c r="K7" s="10" t="s">
        <v>10</v>
      </c>
      <c r="L7" s="11"/>
      <c r="M7" s="12">
        <f>SUM(D7,G7,J7)</f>
        <v>0</v>
      </c>
      <c r="N7" s="10" t="s">
        <v>10</v>
      </c>
      <c r="O7" s="11">
        <f>SUM(F7,I7,L7)</f>
        <v>0</v>
      </c>
      <c r="P7" s="12">
        <f>SUM(IF(D7&gt;F7,1,0),IF(G7&gt;I7,1,0),IF(J7&gt;L7,1,0))</f>
        <v>0</v>
      </c>
      <c r="Q7" s="10" t="s">
        <v>10</v>
      </c>
      <c r="R7" s="11">
        <f>SUM(IF(D7&lt;F7,1,0),IF(G7&lt;I7,1,0),IF(J7&lt;L7,1,0))</f>
        <v>0</v>
      </c>
      <c r="S7" s="27">
        <f>IF(P7&gt;R7,1,0)</f>
        <v>0</v>
      </c>
      <c r="T7" s="13">
        <f>IF(P7&lt;R7,1,0)</f>
        <v>0</v>
      </c>
    </row>
    <row r="8" spans="1:22" ht="20.100000000000001" customHeight="1" x14ac:dyDescent="0.25">
      <c r="A8" s="7" t="s">
        <v>11</v>
      </c>
      <c r="B8" s="8"/>
      <c r="C8" s="8"/>
      <c r="D8" s="30"/>
      <c r="E8" s="14" t="s">
        <v>10</v>
      </c>
      <c r="F8" s="11"/>
      <c r="G8" s="12"/>
      <c r="H8" s="14" t="s">
        <v>10</v>
      </c>
      <c r="I8" s="11"/>
      <c r="J8" s="12"/>
      <c r="K8" s="14" t="s">
        <v>10</v>
      </c>
      <c r="L8" s="11"/>
      <c r="M8" s="12">
        <f>SUM(D8,G8,J8)</f>
        <v>0</v>
      </c>
      <c r="N8" s="10" t="s">
        <v>10</v>
      </c>
      <c r="O8" s="11">
        <f>SUM(F8,I8,L8)</f>
        <v>0</v>
      </c>
      <c r="P8" s="12">
        <f>SUM(IF(D8&gt;F8,1,0),IF(G8&gt;I8,1,0),IF(J8&gt;L8,1,0))</f>
        <v>0</v>
      </c>
      <c r="Q8" s="10" t="s">
        <v>10</v>
      </c>
      <c r="R8" s="11">
        <f>SUM(IF(D8&lt;F8,1,0),IF(G8&lt;I8,1,0),IF(J8&lt;L8,1,0))</f>
        <v>0</v>
      </c>
      <c r="S8" s="27">
        <f>IF(P8&gt;R8,1,0)</f>
        <v>0</v>
      </c>
      <c r="T8" s="13">
        <f>IF(P8&lt;R8,1,0)</f>
        <v>0</v>
      </c>
    </row>
    <row r="9" spans="1:22" ht="20.100000000000001" customHeight="1" x14ac:dyDescent="0.25">
      <c r="A9" s="7" t="s">
        <v>12</v>
      </c>
      <c r="B9" s="8"/>
      <c r="C9" s="8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2" ht="20.100000000000001" customHeight="1" x14ac:dyDescent="0.25">
      <c r="A10" s="47"/>
      <c r="B10" s="38" t="s">
        <v>13</v>
      </c>
      <c r="C10" s="38"/>
      <c r="D10" s="38"/>
      <c r="E10" s="38"/>
      <c r="F10" s="38"/>
      <c r="G10" s="38"/>
      <c r="H10" s="38"/>
      <c r="I10" s="38"/>
      <c r="J10" s="38" t="s">
        <v>8</v>
      </c>
      <c r="K10" s="38"/>
      <c r="L10" s="38"/>
      <c r="M10" s="38" t="s">
        <v>7</v>
      </c>
      <c r="N10" s="38"/>
      <c r="O10" s="38"/>
      <c r="P10" s="38" t="s">
        <v>6</v>
      </c>
      <c r="Q10" s="38"/>
      <c r="R10" s="38"/>
      <c r="S10" s="48"/>
      <c r="T10" s="48"/>
    </row>
    <row r="11" spans="1:22" ht="39.950000000000003" customHeight="1" x14ac:dyDescent="0.25">
      <c r="A11" s="47"/>
      <c r="B11" s="49">
        <f>IF(J11&gt;L11,B4,C4)</f>
        <v>0</v>
      </c>
      <c r="C11" s="49"/>
      <c r="D11" s="49"/>
      <c r="E11" s="49"/>
      <c r="F11" s="49"/>
      <c r="G11" s="49"/>
      <c r="H11" s="49"/>
      <c r="I11" s="49"/>
      <c r="J11" s="15">
        <f>SUM(S6,S7,S8)</f>
        <v>0</v>
      </c>
      <c r="K11" s="16" t="s">
        <v>10</v>
      </c>
      <c r="L11" s="17">
        <f>SUM(T6,T7,T8)</f>
        <v>0</v>
      </c>
      <c r="M11" s="15">
        <f>SUM(P6,P7,P8)</f>
        <v>0</v>
      </c>
      <c r="N11" s="16" t="s">
        <v>10</v>
      </c>
      <c r="O11" s="17">
        <f>SUM(R6,R7,R8)</f>
        <v>0</v>
      </c>
      <c r="P11" s="15">
        <f>SUM(M6:M8)</f>
        <v>0</v>
      </c>
      <c r="Q11" s="18" t="s">
        <v>10</v>
      </c>
      <c r="R11" s="17">
        <f>SUM(O6:O8)</f>
        <v>0</v>
      </c>
      <c r="S11" s="50"/>
      <c r="T11" s="50"/>
    </row>
    <row r="12" spans="1:22" ht="20.100000000000001" customHeight="1" x14ac:dyDescent="0.25">
      <c r="A12" s="44" t="s">
        <v>14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spans="1:22" ht="60" customHeight="1" thickBot="1" x14ac:dyDescent="0.3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  <row r="14" spans="1:22" ht="20.100000000000001" customHeight="1" x14ac:dyDescent="0.25">
      <c r="A14" s="19"/>
      <c r="B14" s="20" t="s">
        <v>15</v>
      </c>
      <c r="C14" s="20"/>
      <c r="D14" s="19"/>
      <c r="E14" s="21"/>
      <c r="F14" s="19"/>
      <c r="G14" s="19"/>
      <c r="H14" s="21"/>
      <c r="I14" s="19"/>
      <c r="J14" s="19"/>
      <c r="K14" s="21"/>
      <c r="L14" s="19"/>
      <c r="M14" s="19"/>
      <c r="N14" s="21"/>
      <c r="O14" s="19"/>
      <c r="P14" s="19"/>
      <c r="Q14" s="19"/>
      <c r="R14" s="19"/>
      <c r="S14" s="19"/>
      <c r="T14" s="19"/>
    </row>
    <row r="15" spans="1:22" x14ac:dyDescent="0.25">
      <c r="A15" s="19"/>
      <c r="B15" s="20" t="s">
        <v>16</v>
      </c>
      <c r="C15" s="20" t="s">
        <v>17</v>
      </c>
      <c r="D15" s="20" t="s">
        <v>18</v>
      </c>
      <c r="E15" s="20"/>
      <c r="F15" s="20"/>
      <c r="G15" s="20"/>
      <c r="H15" s="20"/>
      <c r="I15" s="20"/>
      <c r="J15" s="20"/>
      <c r="K15" s="20"/>
      <c r="L15" s="20"/>
      <c r="M15" s="20" t="s">
        <v>19</v>
      </c>
      <c r="N15" s="20"/>
      <c r="O15" s="20"/>
      <c r="P15" s="20"/>
      <c r="Q15" s="20"/>
      <c r="R15" s="20"/>
      <c r="S15" s="20"/>
      <c r="T15" s="20"/>
    </row>
    <row r="16" spans="1:22" x14ac:dyDescent="0.25">
      <c r="A16" s="19"/>
      <c r="B16" s="20" t="s">
        <v>20</v>
      </c>
      <c r="C16" s="20" t="s">
        <v>21</v>
      </c>
      <c r="D16" s="20" t="s">
        <v>22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</sheetData>
  <mergeCells count="21">
    <mergeCell ref="A12:T12"/>
    <mergeCell ref="A13:T13"/>
    <mergeCell ref="D9:T9"/>
    <mergeCell ref="A10:A11"/>
    <mergeCell ref="B10:I10"/>
    <mergeCell ref="J10:L10"/>
    <mergeCell ref="M10:O10"/>
    <mergeCell ref="P10:R10"/>
    <mergeCell ref="S10:T10"/>
    <mergeCell ref="B11:I11"/>
    <mergeCell ref="S11:T11"/>
    <mergeCell ref="D5:L5"/>
    <mergeCell ref="M5:O5"/>
    <mergeCell ref="P5:R5"/>
    <mergeCell ref="S5:T5"/>
    <mergeCell ref="A1:T1"/>
    <mergeCell ref="A2:T2"/>
    <mergeCell ref="D3:O3"/>
    <mergeCell ref="P3:T3"/>
    <mergeCell ref="D4:O4"/>
    <mergeCell ref="P4:T4"/>
  </mergeCells>
  <dataValidations count="2">
    <dataValidation type="list" allowBlank="1" showInputMessage="1" showErrorMessage="1" sqref="B6:B9">
      <formula1>INDIRECT($B$4)</formula1>
      <formula2>0</formula2>
    </dataValidation>
    <dataValidation type="list" allowBlank="1" showInputMessage="1" showErrorMessage="1" sqref="C6:C9">
      <formula1>INDIRECT($C$4)</formula1>
      <formula2>0</formula2>
    </dataValidation>
  </dataValidations>
  <pageMargins left="0.7" right="0.7" top="0.78749999999999998" bottom="0.78749999999999998" header="0.51180555555555496" footer="0.51180555555555496"/>
  <pageSetup paperSize="9" firstPageNumber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teams!$A$1:$A$8</xm:f>
          </x14:formula1>
          <x14:formula2>
            <xm:f>0</xm:f>
          </x14:formula2>
          <xm:sqref>C4</xm:sqref>
        </x14:dataValidation>
        <x14:dataValidation type="list" allowBlank="1" showInputMessage="1" showErrorMessage="1">
          <x14:formula1>
            <xm:f>teams!$A$1:$A$8</xm:f>
          </x14:formula1>
          <x14:formula2>
            <xm:f>0</xm:f>
          </x14:formula2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6"/>
  <sheetViews>
    <sheetView topLeftCell="B1" zoomScaleNormal="100" workbookViewId="0">
      <selection activeCell="C1" sqref="C1:J9"/>
    </sheetView>
  </sheetViews>
  <sheetFormatPr defaultRowHeight="15" x14ac:dyDescent="0.25"/>
  <cols>
    <col min="1" max="1" width="18.28515625" style="22" customWidth="1"/>
    <col min="2" max="10" width="18.7109375" style="22" customWidth="1"/>
    <col min="11" max="1025" width="9.140625" style="22" customWidth="1"/>
  </cols>
  <sheetData>
    <row r="1" spans="1:1025" ht="20.100000000000001" customHeight="1" x14ac:dyDescent="0.25">
      <c r="A1" s="22" t="s">
        <v>23</v>
      </c>
      <c r="C1" s="23" t="s">
        <v>23</v>
      </c>
      <c r="D1" s="23" t="s">
        <v>61</v>
      </c>
      <c r="E1" s="23" t="s">
        <v>27</v>
      </c>
      <c r="F1" s="23" t="s">
        <v>62</v>
      </c>
      <c r="G1" s="23" t="s">
        <v>40</v>
      </c>
      <c r="H1" s="23" t="s">
        <v>35</v>
      </c>
      <c r="I1" s="23" t="s">
        <v>63</v>
      </c>
      <c r="J1" s="23" t="s">
        <v>34</v>
      </c>
    </row>
    <row r="2" spans="1:1025" x14ac:dyDescent="0.25">
      <c r="A2" s="22" t="s">
        <v>61</v>
      </c>
      <c r="C2" s="34" t="s">
        <v>25</v>
      </c>
      <c r="D2" s="34" t="s">
        <v>37</v>
      </c>
      <c r="E2" s="34" t="s">
        <v>65</v>
      </c>
      <c r="F2" s="34" t="s">
        <v>54</v>
      </c>
      <c r="G2" s="34" t="s">
        <v>52</v>
      </c>
      <c r="H2" s="35" t="s">
        <v>71</v>
      </c>
      <c r="I2" s="34" t="s">
        <v>72</v>
      </c>
      <c r="J2" s="34" t="s">
        <v>77</v>
      </c>
    </row>
    <row r="3" spans="1:1025" x14ac:dyDescent="0.25">
      <c r="A3" s="22" t="s">
        <v>27</v>
      </c>
      <c r="C3" s="34" t="s">
        <v>24</v>
      </c>
      <c r="D3" s="34" t="s">
        <v>38</v>
      </c>
      <c r="E3" s="34" t="s">
        <v>66</v>
      </c>
      <c r="F3" s="34" t="s">
        <v>58</v>
      </c>
      <c r="G3" s="34" t="s">
        <v>51</v>
      </c>
      <c r="H3" s="34" t="s">
        <v>41</v>
      </c>
      <c r="I3" s="34" t="s">
        <v>73</v>
      </c>
      <c r="J3" s="34" t="s">
        <v>33</v>
      </c>
    </row>
    <row r="4" spans="1:1025" x14ac:dyDescent="0.25">
      <c r="A4" s="22" t="s">
        <v>62</v>
      </c>
      <c r="C4" s="34" t="s">
        <v>64</v>
      </c>
      <c r="D4" s="24" t="s">
        <v>39</v>
      </c>
      <c r="E4" s="24" t="s">
        <v>67</v>
      </c>
      <c r="F4" s="34" t="s">
        <v>55</v>
      </c>
      <c r="G4" s="34" t="s">
        <v>44</v>
      </c>
      <c r="H4" s="34" t="s">
        <v>70</v>
      </c>
      <c r="I4" s="34" t="s">
        <v>74</v>
      </c>
      <c r="J4" s="34" t="s">
        <v>59</v>
      </c>
    </row>
    <row r="5" spans="1:1025" x14ac:dyDescent="0.25">
      <c r="A5" s="22" t="s">
        <v>40</v>
      </c>
      <c r="C5" s="24"/>
      <c r="D5" s="34"/>
      <c r="E5" s="34" t="s">
        <v>28</v>
      </c>
      <c r="F5" s="34" t="s">
        <v>53</v>
      </c>
      <c r="G5" s="34" t="s">
        <v>45</v>
      </c>
      <c r="H5" s="34" t="s">
        <v>36</v>
      </c>
      <c r="I5" s="34" t="s">
        <v>75</v>
      </c>
      <c r="J5" s="34" t="s">
        <v>78</v>
      </c>
    </row>
    <row r="6" spans="1:1025" x14ac:dyDescent="0.25">
      <c r="A6" s="22" t="s">
        <v>35</v>
      </c>
      <c r="C6" s="24"/>
      <c r="D6" s="34"/>
      <c r="E6" s="34" t="s">
        <v>29</v>
      </c>
      <c r="F6" s="24" t="s">
        <v>69</v>
      </c>
      <c r="G6" s="34" t="s">
        <v>46</v>
      </c>
      <c r="H6" s="34" t="s">
        <v>43</v>
      </c>
      <c r="I6" s="34" t="s">
        <v>76</v>
      </c>
      <c r="J6" s="34" t="s">
        <v>60</v>
      </c>
    </row>
    <row r="7" spans="1:1025" x14ac:dyDescent="0.25">
      <c r="A7" s="22" t="s">
        <v>63</v>
      </c>
      <c r="C7" s="34"/>
      <c r="D7" s="24"/>
      <c r="E7" s="24" t="s">
        <v>68</v>
      </c>
      <c r="F7" s="24" t="s">
        <v>56</v>
      </c>
      <c r="G7" s="34" t="s">
        <v>47</v>
      </c>
      <c r="H7" s="34" t="s">
        <v>42</v>
      </c>
      <c r="I7" s="34" t="s">
        <v>80</v>
      </c>
      <c r="J7" s="34" t="s">
        <v>30</v>
      </c>
    </row>
    <row r="8" spans="1:1025" x14ac:dyDescent="0.25">
      <c r="A8" s="22" t="s">
        <v>34</v>
      </c>
      <c r="C8" s="24"/>
      <c r="D8" s="24"/>
      <c r="E8" s="34"/>
      <c r="F8" s="37" t="s">
        <v>57</v>
      </c>
      <c r="G8" s="36" t="s">
        <v>48</v>
      </c>
      <c r="H8" s="34"/>
      <c r="I8" s="34"/>
      <c r="J8" s="34" t="s">
        <v>50</v>
      </c>
    </row>
    <row r="9" spans="1:1025" x14ac:dyDescent="0.25">
      <c r="C9" s="25"/>
      <c r="D9" s="25"/>
      <c r="E9" s="25"/>
      <c r="F9" s="25"/>
      <c r="G9" s="34" t="s">
        <v>49</v>
      </c>
      <c r="H9" s="34"/>
      <c r="I9" s="34"/>
      <c r="J9" s="25"/>
    </row>
    <row r="11" spans="1:1025" ht="20.100000000000001" customHeight="1" x14ac:dyDescent="0.25"/>
    <row r="12" spans="1:1025" x14ac:dyDescent="0.25">
      <c r="AMI12"/>
      <c r="AMJ12"/>
      <c r="AMK12"/>
    </row>
    <row r="13" spans="1:1025" x14ac:dyDescent="0.25">
      <c r="AMH13"/>
      <c r="AMI13"/>
      <c r="AMJ13"/>
      <c r="AMK13"/>
    </row>
    <row r="14" spans="1:1025" x14ac:dyDescent="0.25">
      <c r="AMF14"/>
      <c r="AMG14"/>
      <c r="AMH14"/>
      <c r="AMI14"/>
      <c r="AMJ14"/>
      <c r="AMK14"/>
    </row>
    <row r="15" spans="1:1025" x14ac:dyDescent="0.25">
      <c r="AMB15"/>
      <c r="AMC15"/>
      <c r="AMD15"/>
      <c r="AME15"/>
      <c r="AMF15"/>
      <c r="AMG15"/>
      <c r="AMH15"/>
      <c r="AMI15"/>
      <c r="AMJ15"/>
      <c r="AMK15"/>
    </row>
    <row r="16" spans="1:1025" x14ac:dyDescent="0.25">
      <c r="AMA16"/>
      <c r="AMB16"/>
      <c r="AMC16"/>
      <c r="AMD16"/>
      <c r="AME16"/>
      <c r="AMF16"/>
      <c r="AMG16"/>
      <c r="AMH16"/>
      <c r="AMI16"/>
      <c r="AMJ16"/>
      <c r="AMK16"/>
    </row>
    <row r="17" spans="6:1025" x14ac:dyDescent="0.25">
      <c r="AMA17"/>
      <c r="AMB17"/>
      <c r="AMC17"/>
      <c r="AMD17"/>
      <c r="AME17"/>
      <c r="AMF17"/>
      <c r="AMG17"/>
      <c r="AMH17"/>
      <c r="AMI17"/>
      <c r="AMJ17"/>
      <c r="AMK17"/>
    </row>
    <row r="18" spans="6:1025" x14ac:dyDescent="0.25">
      <c r="AMA18"/>
      <c r="AMB18"/>
      <c r="AMC18"/>
      <c r="AMD18"/>
      <c r="AME18"/>
      <c r="AMF18"/>
      <c r="AMG18"/>
      <c r="AMH18"/>
      <c r="AMI18"/>
      <c r="AMJ18"/>
      <c r="AMK18"/>
    </row>
    <row r="19" spans="6:1025" x14ac:dyDescent="0.25">
      <c r="AMA19"/>
      <c r="AMB19"/>
      <c r="AMC19"/>
      <c r="AMD19"/>
      <c r="AME19"/>
      <c r="AMF19"/>
      <c r="AMG19"/>
      <c r="AMH19"/>
      <c r="AMI19"/>
      <c r="AMJ19"/>
      <c r="AMK19"/>
    </row>
    <row r="20" spans="6:1025" x14ac:dyDescent="0.25">
      <c r="AMC20"/>
      <c r="AMD20"/>
      <c r="AME20"/>
      <c r="AMF20"/>
      <c r="AMG20"/>
      <c r="AMH20"/>
      <c r="AMI20"/>
      <c r="AMJ20"/>
      <c r="AMK20"/>
    </row>
    <row r="21" spans="6:1025" ht="20.100000000000001" customHeight="1" x14ac:dyDescent="0.25">
      <c r="F21" s="36"/>
      <c r="AMC21"/>
      <c r="AMD21"/>
      <c r="AME21"/>
      <c r="AMF21"/>
      <c r="AMG21"/>
      <c r="AMH21"/>
      <c r="AMI21"/>
      <c r="AMJ21"/>
      <c r="AMK21"/>
    </row>
    <row r="22" spans="6:1025" x14ac:dyDescent="0.25">
      <c r="AMH22"/>
      <c r="AMI22"/>
      <c r="AMJ22"/>
      <c r="AMK22"/>
    </row>
    <row r="23" spans="6:1025" x14ac:dyDescent="0.25">
      <c r="AMH23"/>
      <c r="AMI23"/>
      <c r="AMJ23"/>
      <c r="AMK23"/>
    </row>
    <row r="24" spans="6:1025" x14ac:dyDescent="0.25">
      <c r="AMH24"/>
      <c r="AMI24"/>
      <c r="AMJ24"/>
      <c r="AMK24"/>
    </row>
    <row r="25" spans="6:1025" x14ac:dyDescent="0.25">
      <c r="AMI25"/>
      <c r="AMJ25"/>
      <c r="AMK25"/>
    </row>
    <row r="26" spans="6:1025" x14ac:dyDescent="0.25">
      <c r="AMI26"/>
      <c r="AMJ26"/>
      <c r="AMK26"/>
    </row>
  </sheetData>
  <sortState ref="A1:A8">
    <sortCondition ref="A1"/>
  </sortState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16</vt:i4>
      </vt:variant>
    </vt:vector>
  </HeadingPairs>
  <TitlesOfParts>
    <vt:vector size="19" baseType="lpstr">
      <vt:lpstr>zapis</vt:lpstr>
      <vt:lpstr>teams</vt:lpstr>
      <vt:lpstr>List1</vt:lpstr>
      <vt:lpstr>Bacelona_WEST</vt:lpstr>
      <vt:lpstr>Baník_Líně_A</vt:lpstr>
      <vt:lpstr>Baník_Líně_C</vt:lpstr>
      <vt:lpstr>Barcelona_WEST</vt:lpstr>
      <vt:lpstr>Doli_St._Plzenec_A</vt:lpstr>
      <vt:lpstr>Chlumčany</vt:lpstr>
      <vt:lpstr>I.ČLTK</vt:lpstr>
      <vt:lpstr>Pohoda_Letkov_A</vt:lpstr>
      <vt:lpstr>Real_Tennis_Plzeň</vt:lpstr>
      <vt:lpstr>Sokol_Doudlevce</vt:lpstr>
      <vt:lpstr>Spartak_Sedlec_A</vt:lpstr>
      <vt:lpstr>Škoda_Sever</vt:lpstr>
      <vt:lpstr>Tennis_Team_Plzeň</vt:lpstr>
      <vt:lpstr>TK_Nová_Ves</vt:lpstr>
      <vt:lpstr>TK_Radobyčice</vt:lpstr>
      <vt:lpstr>TK_Radobyčice_A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Brandt, Miloš</dc:creator>
  <cp:lastModifiedBy>off-test</cp:lastModifiedBy>
  <cp:revision>2</cp:revision>
  <cp:lastPrinted>2019-04-20T10:36:46Z</cp:lastPrinted>
  <dcterms:created xsi:type="dcterms:W3CDTF">2018-02-01T09:16:49Z</dcterms:created>
  <dcterms:modified xsi:type="dcterms:W3CDTF">2024-07-01T12:44:30Z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