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viscupPM\"/>
    </mc:Choice>
  </mc:AlternateContent>
  <bookViews>
    <workbookView xWindow="0" yWindow="0" windowWidth="16380" windowHeight="8190" tabRatio="500"/>
  </bookViews>
  <sheets>
    <sheet name="zapis" sheetId="1" r:id="rId1"/>
    <sheet name="teams" sheetId="2" state="hidden" r:id="rId2"/>
  </sheets>
  <definedNames>
    <definedName name="Baník_Líně_B">teams!$G$2:$G$9</definedName>
    <definedName name="Baník_Líně_C">teams!$D$2:$D$9</definedName>
    <definedName name="Barcelona_WEST">teams!$D$2:$D$9</definedName>
    <definedName name="DIOSS_Nýřany">teams!$D$2:$D$9</definedName>
    <definedName name="DoDna_Plzeň">teams!$C$2:$C$9</definedName>
    <definedName name="Doli_St._Plzenec_B">teams!$D$2:$D$9</definedName>
    <definedName name="DOLI_St_Plzenec_B">teams!#REF!</definedName>
    <definedName name="Chlumčany">teams!$E$2:$E$9</definedName>
    <definedName name="Chlumčany_A">teams!$F$2:$F$9</definedName>
    <definedName name="Chlumřany">teams!$E$2:$E$9</definedName>
    <definedName name="Nadšenci_tenisu">teams!$F$2:$F$9</definedName>
    <definedName name="Nýřany_A">teams!$I$2:$I$9</definedName>
    <definedName name="Nýřany_B">teams!$I$2:$I$9</definedName>
    <definedName name="Nýřany_C">teams!$G$2:$G$9</definedName>
    <definedName name="Pohoda_Letkov_B">teams!$G$2:$G$9</definedName>
    <definedName name="POP_Team_Plzeň">teams!$E$2:$E$9</definedName>
    <definedName name="POP_Team_Plzeň_B">teams!$H$2:$H$9</definedName>
    <definedName name="Radobyčice_B">teams!$C$2:$C$9</definedName>
    <definedName name="Rakeťáci">teams!$D$2:$D$9</definedName>
    <definedName name="Rapid_EX">teams!$J$2:$J$9</definedName>
    <definedName name="Real_Tennis_Plzeň">teams!$I$2:$I$9</definedName>
    <definedName name="Sokol_Doudlevce">teams!$G$2:$G$9</definedName>
    <definedName name="Sokol_Plzeň_Doudlevce">teams!$G$2:$G$9</definedName>
    <definedName name="Spartak_Sedlec_C">teams!$E$2:$E$9</definedName>
    <definedName name="Škoda_Sever">teams!$E$2:$E$9</definedName>
    <definedName name="Tatran_Třemošná">teams!$G$2:$G$9</definedName>
    <definedName name="Tatran_Třemošná_A">teams!$F$2:$F$9</definedName>
    <definedName name="Tatranky">teams!$D$2:$D$9</definedName>
    <definedName name="TC_Barcelona">teams!$I$2:$I$9</definedName>
    <definedName name="Tennis_Pro_Plzeň">teams!$H$2:$H$9</definedName>
    <definedName name="Tennis_Team_Plzeň">teams!$H$2:$H$9</definedName>
    <definedName name="TJ_Bílá_Hora_A">teams!$I$2:$I$9</definedName>
    <definedName name="TJ_Dobřany">teams!$C$2:$C$9</definedName>
    <definedName name="TJ_Keramika_Chlumčany_B">teams!$G$2:$G$9</definedName>
    <definedName name="TJ_Radčice">teams!$E$2:$E$9</definedName>
    <definedName name="TK_Nová_Ves_sever">teams!$D$2:$D$9</definedName>
    <definedName name="TK_Nýřany_A">teams!$D$2:$D$9</definedName>
    <definedName name="TK_Sokol_Blovice">teams!$F$2:$F$9</definedName>
    <definedName name="TK_Vodní_stavby">teams!$H$2:$H$9</definedName>
    <definedName name="VS_Kovo">teams!$J$2:$J$9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8" i="1" l="1"/>
  <c r="P8" i="1"/>
  <c r="S8" i="1" s="1"/>
  <c r="O8" i="1"/>
  <c r="M8" i="1"/>
  <c r="R7" i="1"/>
  <c r="P7" i="1"/>
  <c r="O7" i="1"/>
  <c r="M7" i="1"/>
  <c r="R6" i="1"/>
  <c r="P6" i="1"/>
  <c r="O6" i="1"/>
  <c r="R11" i="1" s="1"/>
  <c r="M6" i="1"/>
  <c r="P11" i="1" s="1"/>
  <c r="T6" i="1" l="1"/>
  <c r="O11" i="1"/>
  <c r="T8" i="1"/>
  <c r="S6" i="1"/>
  <c r="J11" i="1" s="1"/>
  <c r="M11" i="1"/>
  <c r="T7" i="1"/>
  <c r="L11" i="1" s="1"/>
  <c r="S7" i="1"/>
  <c r="B11" i="1" l="1"/>
</calcChain>
</file>

<file path=xl/sharedStrings.xml><?xml version="1.0" encoding="utf-8"?>
<sst xmlns="http://schemas.openxmlformats.org/spreadsheetml/2006/main" count="90" uniqueCount="62">
  <si>
    <t>domácí</t>
  </si>
  <si>
    <t>hosté</t>
  </si>
  <si>
    <t>místo konání</t>
  </si>
  <si>
    <t>datum</t>
  </si>
  <si>
    <t xml:space="preserve"> jméno</t>
  </si>
  <si>
    <t>výsledky sad</t>
  </si>
  <si>
    <t>hry</t>
  </si>
  <si>
    <t>sady</t>
  </si>
  <si>
    <t>body</t>
  </si>
  <si>
    <t>2hra</t>
  </si>
  <si>
    <t>:</t>
  </si>
  <si>
    <t>4hra/hráč 1</t>
  </si>
  <si>
    <t>4hra/hráč 2</t>
  </si>
  <si>
    <t>vítěz</t>
  </si>
  <si>
    <t>poznámky</t>
  </si>
  <si>
    <t>Převod velkého tiebreku na set:</t>
  </si>
  <si>
    <t>10:0 = 6:0</t>
  </si>
  <si>
    <t>10:3-4 = 6:2</t>
  </si>
  <si>
    <t>10:7-8 = 6:4</t>
  </si>
  <si>
    <t>12:10 a více = 7:6</t>
  </si>
  <si>
    <t>10:1-2 = 6:1</t>
  </si>
  <si>
    <t>10:5-6 = 6:3</t>
  </si>
  <si>
    <t>11:9 = 7:5</t>
  </si>
  <si>
    <t>číslo zápasu</t>
  </si>
  <si>
    <t>Davis Cup 2024 | Plzeň - město</t>
  </si>
  <si>
    <t>4..</t>
  </si>
  <si>
    <t>ZÁPIS O UTKÁNÍ - 4B. LIGA</t>
  </si>
  <si>
    <t>DoDna_Plzeň</t>
  </si>
  <si>
    <t>TK_Nová_Ves_sever</t>
  </si>
  <si>
    <t>Spartak_Sedlec_C</t>
  </si>
  <si>
    <t>Nadšenci_tenisu</t>
  </si>
  <si>
    <t>Nýřany_C</t>
  </si>
  <si>
    <t>TK_Vodní_stavby</t>
  </si>
  <si>
    <t>Krysl Kamil</t>
  </si>
  <si>
    <t>Pech Adolf</t>
  </si>
  <si>
    <t>Štastný Petr</t>
  </si>
  <si>
    <t>Stehlík Martin</t>
  </si>
  <si>
    <t>Prokopec Martin</t>
  </si>
  <si>
    <t>Šiška Svatopluk</t>
  </si>
  <si>
    <t>Plášil Jan</t>
  </si>
  <si>
    <t>Rada Miroslav</t>
  </si>
  <si>
    <t>Barčák Martin</t>
  </si>
  <si>
    <t>Duchoň Milan</t>
  </si>
  <si>
    <t>Boček Tomáš</t>
  </si>
  <si>
    <t>Kerner Stanislav</t>
  </si>
  <si>
    <t>Janoušek Martin</t>
  </si>
  <si>
    <t>Holeček Petr</t>
  </si>
  <si>
    <t>Pikrt Jiří</t>
  </si>
  <si>
    <t>Tatíček Karel</t>
  </si>
  <si>
    <t>Zenkl Zdeněk</t>
  </si>
  <si>
    <t>Liška Petr</t>
  </si>
  <si>
    <t>Linhart Petr</t>
  </si>
  <si>
    <t>Gombitová Michaela</t>
  </si>
  <si>
    <t>Němec Ladislav</t>
  </si>
  <si>
    <t>Maška Petr</t>
  </si>
  <si>
    <t>Kosturiková Monika</t>
  </si>
  <si>
    <t>Wisura Marek</t>
  </si>
  <si>
    <t>Kučera Daniel</t>
  </si>
  <si>
    <t>Rožánek Martin</t>
  </si>
  <si>
    <t>Miškovčík Roman</t>
  </si>
  <si>
    <t>Beneš Jaroslav</t>
  </si>
  <si>
    <t>Pěnkava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</si>
</sst>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24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4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FF"/>
        <bgColor rgb="FFFFFFCC"/>
      </patternFill>
    </fill>
    <fill>
      <patternFill patternType="solid">
        <fgColor rgb="FFD7E4BD"/>
        <bgColor rgb="FFC3D69B"/>
      </patternFill>
    </fill>
    <fill>
      <patternFill patternType="solid">
        <fgColor theme="0"/>
        <bgColor rgb="FFD7E4BD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80808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8" fillId="0" borderId="1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Normal="100" workbookViewId="0">
      <selection activeCell="C22" sqref="C22"/>
    </sheetView>
  </sheetViews>
  <sheetFormatPr defaultRowHeight="14.5" x14ac:dyDescent="0.35"/>
  <cols>
    <col min="1" max="1" width="10.7265625" style="1" customWidth="1"/>
    <col min="2" max="3" width="30.7265625" style="1" customWidth="1"/>
    <col min="4" max="4" width="3.7265625" style="1" customWidth="1"/>
    <col min="5" max="5" width="1.1796875" style="2" customWidth="1"/>
    <col min="6" max="7" width="3.7265625" style="1" customWidth="1"/>
    <col min="8" max="8" width="1.1796875" style="2" customWidth="1"/>
    <col min="9" max="10" width="3.7265625" style="1" customWidth="1"/>
    <col min="11" max="11" width="1.1796875" style="2" customWidth="1"/>
    <col min="12" max="12" width="3.7265625" style="1" customWidth="1"/>
    <col min="13" max="13" width="4.7265625" style="1" customWidth="1"/>
    <col min="14" max="14" width="1.1796875" style="2" customWidth="1"/>
    <col min="15" max="16" width="4.7265625" style="1" customWidth="1"/>
    <col min="17" max="17" width="1.1796875" style="1" customWidth="1"/>
    <col min="18" max="18" width="4.7265625" style="1" customWidth="1"/>
    <col min="19" max="20" width="3.7265625" style="1" customWidth="1"/>
    <col min="21" max="1025" width="9.1796875" style="1" customWidth="1"/>
  </cols>
  <sheetData>
    <row r="1" spans="1:20" ht="60" customHeight="1" x14ac:dyDescent="0.35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30" customHeight="1" x14ac:dyDescent="0.35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20.149999999999999" customHeight="1" x14ac:dyDescent="0.35">
      <c r="A3" s="29" t="s">
        <v>23</v>
      </c>
      <c r="B3" s="3" t="s">
        <v>0</v>
      </c>
      <c r="C3" s="25" t="s">
        <v>1</v>
      </c>
      <c r="D3" s="39" t="s">
        <v>2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3" t="s">
        <v>3</v>
      </c>
      <c r="Q3" s="43"/>
      <c r="R3" s="43"/>
      <c r="S3" s="43"/>
      <c r="T3" s="43"/>
    </row>
    <row r="4" spans="1:20" ht="30" customHeight="1" x14ac:dyDescent="0.35">
      <c r="A4" s="30" t="s">
        <v>25</v>
      </c>
      <c r="B4" s="48"/>
      <c r="C4" s="49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  <c r="Q4" s="47"/>
      <c r="R4" s="47"/>
      <c r="S4" s="47"/>
      <c r="T4" s="47"/>
    </row>
    <row r="5" spans="1:20" ht="20.149999999999999" customHeight="1" x14ac:dyDescent="0.35">
      <c r="A5" s="27"/>
      <c r="B5" s="4" t="s">
        <v>4</v>
      </c>
      <c r="C5" s="5" t="s">
        <v>4</v>
      </c>
      <c r="D5" s="39" t="s">
        <v>5</v>
      </c>
      <c r="E5" s="39"/>
      <c r="F5" s="39"/>
      <c r="G5" s="39"/>
      <c r="H5" s="39"/>
      <c r="I5" s="39"/>
      <c r="J5" s="39"/>
      <c r="K5" s="39"/>
      <c r="L5" s="39"/>
      <c r="M5" s="39" t="s">
        <v>6</v>
      </c>
      <c r="N5" s="39"/>
      <c r="O5" s="39"/>
      <c r="P5" s="39" t="s">
        <v>7</v>
      </c>
      <c r="Q5" s="39"/>
      <c r="R5" s="39"/>
      <c r="S5" s="43" t="s">
        <v>8</v>
      </c>
      <c r="T5" s="43"/>
    </row>
    <row r="6" spans="1:20" ht="20.149999999999999" customHeight="1" x14ac:dyDescent="0.35">
      <c r="A6" s="6" t="s">
        <v>9</v>
      </c>
      <c r="B6" s="7"/>
      <c r="C6" s="7"/>
      <c r="D6" s="8"/>
      <c r="E6" s="9" t="s">
        <v>10</v>
      </c>
      <c r="F6" s="10"/>
      <c r="G6" s="11"/>
      <c r="H6" s="9" t="s">
        <v>10</v>
      </c>
      <c r="I6" s="10"/>
      <c r="J6" s="11"/>
      <c r="K6" s="9" t="s">
        <v>10</v>
      </c>
      <c r="L6" s="10"/>
      <c r="M6" s="11">
        <f>SUM(D6,G6,J6)</f>
        <v>0</v>
      </c>
      <c r="N6" s="9" t="s">
        <v>10</v>
      </c>
      <c r="O6" s="10">
        <f>SUM(F6,I6,L6)</f>
        <v>0</v>
      </c>
      <c r="P6" s="11">
        <f>SUM(IF(D6&gt;F6,1,0),IF(G6&gt;I6,1,0),IF(J6&gt;L6,1,0))</f>
        <v>0</v>
      </c>
      <c r="Q6" s="9" t="s">
        <v>10</v>
      </c>
      <c r="R6" s="10">
        <f>SUM(IF(D6&lt;F6,1,0),IF(G6&lt;I6,1,0),IF(J6&lt;L6,1,0))</f>
        <v>0</v>
      </c>
      <c r="S6" s="26">
        <f>IF(P6&gt;R6,1,0)</f>
        <v>0</v>
      </c>
      <c r="T6" s="12">
        <f>IF(P6&lt;R6,1,0)</f>
        <v>0</v>
      </c>
    </row>
    <row r="7" spans="1:20" ht="20.149999999999999" customHeight="1" x14ac:dyDescent="0.35">
      <c r="A7" s="6" t="s">
        <v>9</v>
      </c>
      <c r="B7" s="7"/>
      <c r="C7" s="7"/>
      <c r="D7" s="8"/>
      <c r="E7" s="9" t="s">
        <v>10</v>
      </c>
      <c r="F7" s="10"/>
      <c r="G7" s="11"/>
      <c r="H7" s="9" t="s">
        <v>10</v>
      </c>
      <c r="I7" s="10"/>
      <c r="J7" s="11"/>
      <c r="K7" s="9" t="s">
        <v>10</v>
      </c>
      <c r="L7" s="10"/>
      <c r="M7" s="11">
        <f>SUM(D7,G7,J7)</f>
        <v>0</v>
      </c>
      <c r="N7" s="9" t="s">
        <v>10</v>
      </c>
      <c r="O7" s="10">
        <f>SUM(F7,I7,L7)</f>
        <v>0</v>
      </c>
      <c r="P7" s="11">
        <f>SUM(IF(D7&gt;F7,1,0),IF(G7&gt;I7,1,0),IF(J7&gt;L7,1,0))</f>
        <v>0</v>
      </c>
      <c r="Q7" s="9" t="s">
        <v>10</v>
      </c>
      <c r="R7" s="10">
        <f>SUM(IF(D7&lt;F7,1,0),IF(G7&lt;I7,1,0),IF(J7&lt;L7,1,0))</f>
        <v>0</v>
      </c>
      <c r="S7" s="26">
        <f>IF(P7&gt;R7,1,0)</f>
        <v>0</v>
      </c>
      <c r="T7" s="12">
        <f>IF(P7&lt;R7,1,0)</f>
        <v>0</v>
      </c>
    </row>
    <row r="8" spans="1:20" ht="20.149999999999999" customHeight="1" x14ac:dyDescent="0.35">
      <c r="A8" s="6" t="s">
        <v>11</v>
      </c>
      <c r="B8" s="7"/>
      <c r="C8" s="7"/>
      <c r="D8" s="28"/>
      <c r="E8" s="13" t="s">
        <v>10</v>
      </c>
      <c r="F8" s="10"/>
      <c r="G8" s="11"/>
      <c r="H8" s="13" t="s">
        <v>10</v>
      </c>
      <c r="I8" s="10"/>
      <c r="J8" s="11"/>
      <c r="K8" s="13" t="s">
        <v>10</v>
      </c>
      <c r="L8" s="10"/>
      <c r="M8" s="11">
        <f>SUM(D8,G8,J8)</f>
        <v>0</v>
      </c>
      <c r="N8" s="9" t="s">
        <v>10</v>
      </c>
      <c r="O8" s="10">
        <f>SUM(F8,I8,L8)</f>
        <v>0</v>
      </c>
      <c r="P8" s="11">
        <f>SUM(IF(D8&gt;F8,1,0),IF(G8&gt;I8,1,0),IF(J8&gt;L8,1,0))</f>
        <v>0</v>
      </c>
      <c r="Q8" s="9" t="s">
        <v>10</v>
      </c>
      <c r="R8" s="10">
        <f>SUM(IF(D8&lt;F8,1,0),IF(G8&lt;I8,1,0),IF(J8&lt;L8,1,0))</f>
        <v>0</v>
      </c>
      <c r="S8" s="26">
        <f>IF(P8&gt;R8,1,0)</f>
        <v>0</v>
      </c>
      <c r="T8" s="12">
        <f>IF(P8&lt;R8,1,0)</f>
        <v>0</v>
      </c>
    </row>
    <row r="9" spans="1:20" ht="20.149999999999999" customHeight="1" x14ac:dyDescent="0.35">
      <c r="A9" s="6" t="s">
        <v>12</v>
      </c>
      <c r="B9" s="7"/>
      <c r="C9" s="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ht="20.149999999999999" customHeight="1" x14ac:dyDescent="0.35">
      <c r="A10" s="38"/>
      <c r="B10" s="39" t="s">
        <v>13</v>
      </c>
      <c r="C10" s="39"/>
      <c r="D10" s="39"/>
      <c r="E10" s="39"/>
      <c r="F10" s="39"/>
      <c r="G10" s="39"/>
      <c r="H10" s="39"/>
      <c r="I10" s="39"/>
      <c r="J10" s="39" t="s">
        <v>8</v>
      </c>
      <c r="K10" s="39"/>
      <c r="L10" s="39"/>
      <c r="M10" s="39" t="s">
        <v>7</v>
      </c>
      <c r="N10" s="39"/>
      <c r="O10" s="39"/>
      <c r="P10" s="39" t="s">
        <v>6</v>
      </c>
      <c r="Q10" s="39"/>
      <c r="R10" s="39"/>
      <c r="S10" s="40"/>
      <c r="T10" s="40"/>
    </row>
    <row r="11" spans="1:20" ht="40" customHeight="1" x14ac:dyDescent="0.35">
      <c r="A11" s="38"/>
      <c r="B11" s="41">
        <f>IF(J11&gt;L11,B4,C4)</f>
        <v>0</v>
      </c>
      <c r="C11" s="41"/>
      <c r="D11" s="41"/>
      <c r="E11" s="41"/>
      <c r="F11" s="41"/>
      <c r="G11" s="41"/>
      <c r="H11" s="41"/>
      <c r="I11" s="41"/>
      <c r="J11" s="14">
        <f>SUM(S6,S7,S8)</f>
        <v>0</v>
      </c>
      <c r="K11" s="15" t="s">
        <v>10</v>
      </c>
      <c r="L11" s="16">
        <f>SUM(T6,T7,T8)</f>
        <v>0</v>
      </c>
      <c r="M11" s="14">
        <f>SUM(P6,P7,P8)</f>
        <v>0</v>
      </c>
      <c r="N11" s="15" t="s">
        <v>10</v>
      </c>
      <c r="O11" s="16">
        <f>SUM(R6,R7,R8)</f>
        <v>0</v>
      </c>
      <c r="P11" s="14">
        <f>SUM(M6:M8)</f>
        <v>0</v>
      </c>
      <c r="Q11" s="17" t="s">
        <v>10</v>
      </c>
      <c r="R11" s="16">
        <f>SUM(O6:O8)</f>
        <v>0</v>
      </c>
      <c r="S11" s="42"/>
      <c r="T11" s="42"/>
    </row>
    <row r="12" spans="1:20" ht="20.149999999999999" customHeight="1" x14ac:dyDescent="0.35">
      <c r="A12" s="35" t="s">
        <v>14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0" ht="60" customHeight="1" thickBot="1" x14ac:dyDescent="0.4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1:20" ht="20.149999999999999" customHeight="1" x14ac:dyDescent="0.35">
      <c r="A14" s="18"/>
      <c r="B14" s="19" t="s">
        <v>15</v>
      </c>
      <c r="C14" s="19"/>
      <c r="D14" s="18"/>
      <c r="E14" s="20"/>
      <c r="F14" s="18"/>
      <c r="G14" s="18"/>
      <c r="H14" s="20"/>
      <c r="I14" s="18"/>
      <c r="J14" s="18"/>
      <c r="K14" s="20"/>
      <c r="L14" s="18"/>
      <c r="M14" s="18"/>
      <c r="N14" s="20"/>
      <c r="O14" s="18"/>
      <c r="P14" s="18"/>
      <c r="Q14" s="18"/>
      <c r="R14" s="18"/>
      <c r="S14" s="18"/>
      <c r="T14" s="18"/>
    </row>
    <row r="15" spans="1:20" x14ac:dyDescent="0.35">
      <c r="A15" s="18"/>
      <c r="B15" s="19" t="s">
        <v>16</v>
      </c>
      <c r="C15" s="19" t="s">
        <v>17</v>
      </c>
      <c r="D15" s="19" t="s">
        <v>18</v>
      </c>
      <c r="E15" s="19"/>
      <c r="F15" s="19"/>
      <c r="G15" s="19"/>
      <c r="H15" s="19"/>
      <c r="I15" s="19"/>
      <c r="J15" s="19"/>
      <c r="K15" s="19"/>
      <c r="L15" s="19"/>
      <c r="M15" s="19" t="s">
        <v>19</v>
      </c>
      <c r="N15" s="19"/>
      <c r="O15" s="19"/>
      <c r="P15" s="19"/>
      <c r="Q15" s="19"/>
      <c r="R15" s="19"/>
      <c r="S15" s="19"/>
      <c r="T15" s="19"/>
    </row>
    <row r="16" spans="1:20" x14ac:dyDescent="0.35">
      <c r="A16" s="18"/>
      <c r="B16" s="19" t="s">
        <v>20</v>
      </c>
      <c r="C16" s="19" t="s">
        <v>21</v>
      </c>
      <c r="D16" s="19" t="s">
        <v>22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</sheetData>
  <mergeCells count="21">
    <mergeCell ref="D5:L5"/>
    <mergeCell ref="M5:O5"/>
    <mergeCell ref="P5:R5"/>
    <mergeCell ref="S5:T5"/>
    <mergeCell ref="A1:T1"/>
    <mergeCell ref="A2:T2"/>
    <mergeCell ref="D3:O3"/>
    <mergeCell ref="P3:T3"/>
    <mergeCell ref="D4:O4"/>
    <mergeCell ref="P4:T4"/>
    <mergeCell ref="A12:T12"/>
    <mergeCell ref="A13:T13"/>
    <mergeCell ref="D9:T9"/>
    <mergeCell ref="A10:A11"/>
    <mergeCell ref="B10:I10"/>
    <mergeCell ref="J10:L10"/>
    <mergeCell ref="M10:O10"/>
    <mergeCell ref="P10:R10"/>
    <mergeCell ref="S10:T10"/>
    <mergeCell ref="B11:I11"/>
    <mergeCell ref="S11:T11"/>
  </mergeCells>
  <dataValidations count="2">
    <dataValidation type="list" allowBlank="1" showInputMessage="1" showErrorMessage="1" sqref="B6:B9">
      <formula1>INDIRECT($B$4)</formula1>
      <formula2>0</formula2>
    </dataValidation>
    <dataValidation type="list" allowBlank="1" showInputMessage="1" showErrorMessage="1" sqref="C6:C9">
      <formula1>INDIRECT($C$4)</formula1>
      <formula2>0</formula2>
    </dataValidation>
  </dataValidations>
  <pageMargins left="0.7" right="0.7" top="0.78749999999999998" bottom="0.78749999999999998" header="0.51180555555555496" footer="0.51180555555555496"/>
  <pageSetup paperSize="9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teams!$A$1:$A$8</xm:f>
          </x14:formula1>
          <x14:formula2>
            <xm:f>0</xm:f>
          </x14:formula2>
          <xm:sqref>C4</xm:sqref>
        </x14:dataValidation>
        <x14:dataValidation type="list" allowBlank="1" showInputMessage="1" showErrorMessage="1">
          <x14:formula1>
            <xm:f>teams!$A$1:$A$8</xm:f>
          </x14:formula1>
          <x14:formula2>
            <xm:f>0</xm:f>
          </x14:formula2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zoomScaleNormal="100" workbookViewId="0">
      <selection activeCell="C1" sqref="C1:H9"/>
    </sheetView>
  </sheetViews>
  <sheetFormatPr defaultRowHeight="14.5" x14ac:dyDescent="0.35"/>
  <cols>
    <col min="1" max="1" width="18.26953125" style="21" customWidth="1"/>
    <col min="2" max="10" width="18.7265625" style="21" customWidth="1"/>
    <col min="11" max="1025" width="9.1796875" style="21" customWidth="1"/>
  </cols>
  <sheetData>
    <row r="1" spans="1:1025" ht="20.149999999999999" customHeight="1" x14ac:dyDescent="0.35">
      <c r="A1" s="21" t="s">
        <v>27</v>
      </c>
      <c r="C1" s="22" t="s">
        <v>27</v>
      </c>
      <c r="D1" s="22" t="s">
        <v>28</v>
      </c>
      <c r="E1" s="22" t="s">
        <v>29</v>
      </c>
      <c r="F1" s="22" t="s">
        <v>30</v>
      </c>
      <c r="G1" s="22" t="s">
        <v>31</v>
      </c>
      <c r="H1" s="22" t="s">
        <v>32</v>
      </c>
      <c r="I1" s="22"/>
      <c r="J1" s="22"/>
    </row>
    <row r="2" spans="1:1025" x14ac:dyDescent="0.35">
      <c r="A2" s="21" t="s">
        <v>28</v>
      </c>
      <c r="C2" s="32" t="s">
        <v>33</v>
      </c>
      <c r="D2" s="32" t="s">
        <v>38</v>
      </c>
      <c r="E2" s="32" t="s">
        <v>43</v>
      </c>
      <c r="F2" s="32" t="s">
        <v>51</v>
      </c>
      <c r="G2" s="32" t="s">
        <v>56</v>
      </c>
      <c r="H2" s="32" t="s">
        <v>59</v>
      </c>
      <c r="I2" s="32"/>
      <c r="J2" s="32"/>
    </row>
    <row r="3" spans="1:1025" x14ac:dyDescent="0.35">
      <c r="A3" s="21" t="s">
        <v>29</v>
      </c>
      <c r="C3" s="32" t="s">
        <v>34</v>
      </c>
      <c r="D3" s="32" t="s">
        <v>39</v>
      </c>
      <c r="E3" s="32" t="s">
        <v>44</v>
      </c>
      <c r="F3" s="32" t="s">
        <v>52</v>
      </c>
      <c r="G3" s="32" t="s">
        <v>57</v>
      </c>
      <c r="H3" s="32" t="s">
        <v>60</v>
      </c>
      <c r="I3" s="32"/>
      <c r="J3" s="32"/>
    </row>
    <row r="4" spans="1:1025" x14ac:dyDescent="0.35">
      <c r="A4" s="21" t="s">
        <v>30</v>
      </c>
      <c r="C4" s="32" t="s">
        <v>35</v>
      </c>
      <c r="D4" s="32" t="s">
        <v>40</v>
      </c>
      <c r="E4" s="32" t="s">
        <v>45</v>
      </c>
      <c r="F4" s="32" t="s">
        <v>53</v>
      </c>
      <c r="G4" s="32" t="s">
        <v>58</v>
      </c>
      <c r="H4" s="32" t="s">
        <v>61</v>
      </c>
      <c r="I4" s="32"/>
      <c r="J4" s="32"/>
    </row>
    <row r="5" spans="1:1025" x14ac:dyDescent="0.35">
      <c r="A5" s="21" t="s">
        <v>31</v>
      </c>
      <c r="C5" s="32" t="s">
        <v>36</v>
      </c>
      <c r="D5" s="32" t="s">
        <v>41</v>
      </c>
      <c r="E5" s="32" t="s">
        <v>46</v>
      </c>
      <c r="F5" s="32" t="s">
        <v>54</v>
      </c>
      <c r="G5" s="32"/>
      <c r="H5" s="32"/>
      <c r="I5" s="32"/>
      <c r="J5" s="32"/>
    </row>
    <row r="6" spans="1:1025" x14ac:dyDescent="0.35">
      <c r="A6" s="21" t="s">
        <v>32</v>
      </c>
      <c r="C6" s="32" t="s">
        <v>37</v>
      </c>
      <c r="D6" s="32" t="s">
        <v>42</v>
      </c>
      <c r="E6" s="32" t="s">
        <v>47</v>
      </c>
      <c r="F6" s="23" t="s">
        <v>55</v>
      </c>
      <c r="G6" s="23"/>
      <c r="H6" s="32"/>
      <c r="I6" s="23"/>
      <c r="J6" s="32"/>
    </row>
    <row r="7" spans="1:1025" x14ac:dyDescent="0.35">
      <c r="D7" s="23"/>
      <c r="E7" s="32" t="s">
        <v>48</v>
      </c>
      <c r="F7" s="23"/>
      <c r="G7" s="23"/>
      <c r="H7" s="32"/>
      <c r="I7" s="23"/>
      <c r="J7" s="23"/>
    </row>
    <row r="8" spans="1:1025" x14ac:dyDescent="0.35">
      <c r="D8" s="23"/>
      <c r="E8" s="23" t="s">
        <v>49</v>
      </c>
      <c r="F8" s="23"/>
      <c r="G8" s="23"/>
      <c r="H8" s="32"/>
      <c r="I8" s="23"/>
      <c r="J8" s="23"/>
    </row>
    <row r="9" spans="1:1025" x14ac:dyDescent="0.35">
      <c r="D9" s="24"/>
      <c r="E9" s="24" t="s">
        <v>50</v>
      </c>
      <c r="F9" s="24"/>
      <c r="G9" s="24"/>
      <c r="H9" s="31"/>
      <c r="I9" s="24"/>
      <c r="J9" s="24"/>
    </row>
    <row r="11" spans="1:1025" ht="20.149999999999999" customHeight="1" x14ac:dyDescent="0.35">
      <c r="AMK11"/>
    </row>
    <row r="12" spans="1:1025" x14ac:dyDescent="0.35">
      <c r="C12" s="34"/>
      <c r="D12" s="33"/>
      <c r="AMH12"/>
      <c r="AMI12"/>
      <c r="AMJ12"/>
      <c r="AMK12"/>
    </row>
    <row r="13" spans="1:1025" x14ac:dyDescent="0.35">
      <c r="AMH13"/>
      <c r="AMI13"/>
      <c r="AMJ13"/>
      <c r="AMK13"/>
    </row>
    <row r="14" spans="1:1025" x14ac:dyDescent="0.35">
      <c r="AMH14"/>
      <c r="AMI14"/>
      <c r="AMJ14"/>
      <c r="AMK14"/>
    </row>
    <row r="15" spans="1:1025" x14ac:dyDescent="0.35">
      <c r="AMI15"/>
      <c r="AMJ15"/>
      <c r="AMK15"/>
    </row>
    <row r="16" spans="1:1025" x14ac:dyDescent="0.35">
      <c r="AMI16"/>
      <c r="AMJ16"/>
      <c r="AMK16"/>
    </row>
    <row r="17" spans="1023:1025" x14ac:dyDescent="0.35">
      <c r="AMI17"/>
      <c r="AMJ17"/>
      <c r="AMK17"/>
    </row>
    <row r="18" spans="1023:1025" x14ac:dyDescent="0.35">
      <c r="AMJ18"/>
      <c r="AMK18"/>
    </row>
    <row r="21" spans="1023:1025" ht="20.149999999999999" customHeight="1" x14ac:dyDescent="0.35"/>
  </sheetData>
  <sortState ref="A1:A8">
    <sortCondition ref="A1"/>
  </sortState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39</vt:i4>
      </vt:variant>
    </vt:vector>
  </HeadingPairs>
  <TitlesOfParts>
    <vt:vector size="41" baseType="lpstr">
      <vt:lpstr>zapis</vt:lpstr>
      <vt:lpstr>teams</vt:lpstr>
      <vt:lpstr>Baník_Líně_B</vt:lpstr>
      <vt:lpstr>Baník_Líně_C</vt:lpstr>
      <vt:lpstr>Barcelona_WEST</vt:lpstr>
      <vt:lpstr>DIOSS_Nýřany</vt:lpstr>
      <vt:lpstr>DoDna_Plzeň</vt:lpstr>
      <vt:lpstr>Doli_St._Plzenec_B</vt:lpstr>
      <vt:lpstr>Chlumčany</vt:lpstr>
      <vt:lpstr>Chlumčany_A</vt:lpstr>
      <vt:lpstr>Chlumřany</vt:lpstr>
      <vt:lpstr>Nadšenci_tenisu</vt:lpstr>
      <vt:lpstr>Nýřany_A</vt:lpstr>
      <vt:lpstr>Nýřany_B</vt:lpstr>
      <vt:lpstr>Nýřany_C</vt:lpstr>
      <vt:lpstr>Pohoda_Letkov_B</vt:lpstr>
      <vt:lpstr>POP_Team_Plzeň</vt:lpstr>
      <vt:lpstr>POP_Team_Plzeň_B</vt:lpstr>
      <vt:lpstr>Radobyčice_B</vt:lpstr>
      <vt:lpstr>Rakeťáci</vt:lpstr>
      <vt:lpstr>Rapid_EX</vt:lpstr>
      <vt:lpstr>Real_Tennis_Plzeň</vt:lpstr>
      <vt:lpstr>Sokol_Doudlevce</vt:lpstr>
      <vt:lpstr>Sokol_Plzeň_Doudlevce</vt:lpstr>
      <vt:lpstr>Spartak_Sedlec_C</vt:lpstr>
      <vt:lpstr>Škoda_Sever</vt:lpstr>
      <vt:lpstr>Tatran_Třemošná</vt:lpstr>
      <vt:lpstr>Tatran_Třemošná_A</vt:lpstr>
      <vt:lpstr>Tatranky</vt:lpstr>
      <vt:lpstr>TC_Barcelona</vt:lpstr>
      <vt:lpstr>Tennis_Pro_Plzeň</vt:lpstr>
      <vt:lpstr>Tennis_Team_Plzeň</vt:lpstr>
      <vt:lpstr>TJ_Bílá_Hora_A</vt:lpstr>
      <vt:lpstr>TJ_Dobřany</vt:lpstr>
      <vt:lpstr>TJ_Keramika_Chlumčany_B</vt:lpstr>
      <vt:lpstr>TJ_Radčice</vt:lpstr>
      <vt:lpstr>TK_Nová_Ves_sever</vt:lpstr>
      <vt:lpstr>TK_Nýřany_A</vt:lpstr>
      <vt:lpstr>TK_Sokol_Blovice</vt:lpstr>
      <vt:lpstr>TK_Vodní_stavby</vt:lpstr>
      <vt:lpstr>VS_Kovo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Brandt, Miloš</dc:creator>
  <cp:lastModifiedBy>uzivatel</cp:lastModifiedBy>
  <cp:revision>2</cp:revision>
  <cp:lastPrinted>2019-04-20T10:35:12Z</cp:lastPrinted>
  <dcterms:created xsi:type="dcterms:W3CDTF">2018-02-01T09:16:49Z</dcterms:created>
  <dcterms:modified xsi:type="dcterms:W3CDTF">2024-05-03T07:44:03Z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